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208"/>
  <workbookPr filterPrivacy="1" defaultThemeVersion="124226"/>
  <xr:revisionPtr revIDLastSave="0" documentId="8_{00E5A224-2B85-AF47-95ED-D0E70239FCFE}" xr6:coauthVersionLast="45" xr6:coauthVersionMax="45" xr10:uidLastSave="{00000000-0000-0000-0000-000000000000}"/>
  <bookViews>
    <workbookView xWindow="240" yWindow="100" windowWidth="33560" windowHeight="21500" activeTab="1" xr2:uid="{00000000-000D-0000-FFFF-FFFF00000000}"/>
  </bookViews>
  <sheets>
    <sheet name="народный" sheetId="1" r:id="rId1"/>
    <sheet name="дом алексея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7" i="2" l="1"/>
  <c r="D26" i="2"/>
  <c r="D25" i="2"/>
  <c r="D19" i="2"/>
  <c r="D18" i="2"/>
  <c r="D17" i="2"/>
  <c r="D16" i="2"/>
  <c r="D27" i="1"/>
  <c r="D26" i="1"/>
  <c r="D25" i="1"/>
  <c r="D19" i="1"/>
  <c r="D18" i="1"/>
  <c r="D17" i="1"/>
  <c r="D16" i="1"/>
  <c r="D24" i="1" s="1"/>
  <c r="D21" i="2" l="1"/>
  <c r="D24" i="2"/>
  <c r="D29" i="2" s="1"/>
  <c r="D21" i="1"/>
  <c r="D29" i="1" s="1"/>
</calcChain>
</file>

<file path=xl/sharedStrings.xml><?xml version="1.0" encoding="utf-8"?>
<sst xmlns="http://schemas.openxmlformats.org/spreadsheetml/2006/main" count="70" uniqueCount="32">
  <si>
    <t>народный</t>
  </si>
  <si>
    <t>S кровли</t>
  </si>
  <si>
    <t>S стекла</t>
  </si>
  <si>
    <t>S стен</t>
  </si>
  <si>
    <t>S пола</t>
  </si>
  <si>
    <t>V бруса</t>
  </si>
  <si>
    <t>общая S</t>
  </si>
  <si>
    <t>вариант 1:</t>
  </si>
  <si>
    <t>брус</t>
  </si>
  <si>
    <t>пир 80 металл в кровле и стенах</t>
  </si>
  <si>
    <t>стеклопакет</t>
  </si>
  <si>
    <t>итого</t>
  </si>
  <si>
    <t>вариант 2:</t>
  </si>
  <si>
    <t>цены</t>
  </si>
  <si>
    <t>ПИР металл 80 мм за 1 м2</t>
  </si>
  <si>
    <t>ПИР металл 150 мм за 1 м2</t>
  </si>
  <si>
    <t>ПИР фольга 80 мм за 1 м2</t>
  </si>
  <si>
    <t>ПИР фольга 130 мм за 1 м2</t>
  </si>
  <si>
    <t>1 м2 двухкамерного стеклопакета</t>
  </si>
  <si>
    <t>брус за 1 м3</t>
  </si>
  <si>
    <t>пир 80 фольга в кровле и стенах</t>
  </si>
  <si>
    <t>пир 130 фольга в перекрытии</t>
  </si>
  <si>
    <t>пир 150 металл в перекрытии</t>
  </si>
  <si>
    <t>стекло</t>
  </si>
  <si>
    <t>пир металл</t>
  </si>
  <si>
    <t>пир фольга</t>
  </si>
  <si>
    <t>цены этих производителей на март 2021:</t>
  </si>
  <si>
    <t>https://pirrogroup.ru/</t>
  </si>
  <si>
    <t>https://profholod.ru/</t>
  </si>
  <si>
    <t>http://vvlesprom.com/</t>
  </si>
  <si>
    <t>https://rglass.ru/</t>
  </si>
  <si>
    <t>дом Алексея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</si>
</sst>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6" borderId="1" xfId="0" applyFill="1" applyBorder="1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4" borderId="1" xfId="0" applyFill="1" applyBorder="1"/>
    <xf numFmtId="0" fontId="0" fillId="5" borderId="1" xfId="0" applyFill="1" applyBorder="1"/>
    <xf numFmtId="0" fontId="0" fillId="5" borderId="5" xfId="0" applyFill="1" applyBorder="1"/>
    <xf numFmtId="0" fontId="1" fillId="3" borderId="1" xfId="0" applyFont="1" applyFill="1" applyBorder="1" applyAlignment="1">
      <alignment horizontal="center"/>
    </xf>
    <xf numFmtId="0" fontId="0" fillId="6" borderId="0" xfId="0" applyFill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3" borderId="0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"/>
  <sheetViews>
    <sheetView workbookViewId="0">
      <selection activeCell="E40" sqref="E40"/>
    </sheetView>
  </sheetViews>
  <sheetFormatPr baseColWidth="10" defaultColWidth="8.83203125" defaultRowHeight="15" x14ac:dyDescent="0.2"/>
  <cols>
    <col min="1" max="1" width="15.1640625" customWidth="1"/>
    <col min="2" max="2" width="9.83203125" customWidth="1"/>
    <col min="3" max="3" width="10.5" customWidth="1"/>
    <col min="4" max="5" width="10.1640625" customWidth="1"/>
    <col min="6" max="6" width="10.5" customWidth="1"/>
  </cols>
  <sheetData>
    <row r="1" spans="1:6" x14ac:dyDescent="0.2">
      <c r="A1" s="11" t="s">
        <v>0</v>
      </c>
    </row>
    <row r="3" spans="1:6" x14ac:dyDescent="0.2">
      <c r="A3" s="1" t="s">
        <v>6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 x14ac:dyDescent="0.2">
      <c r="A4" s="2">
        <v>85</v>
      </c>
      <c r="B4" s="2">
        <v>143</v>
      </c>
      <c r="C4" s="2">
        <v>27</v>
      </c>
      <c r="D4" s="2">
        <v>76</v>
      </c>
      <c r="E4" s="2">
        <v>91</v>
      </c>
      <c r="F4" s="2">
        <v>12.38</v>
      </c>
    </row>
    <row r="7" spans="1:6" x14ac:dyDescent="0.2">
      <c r="A7" s="4" t="s">
        <v>13</v>
      </c>
    </row>
    <row r="8" spans="1:6" x14ac:dyDescent="0.2">
      <c r="A8" s="14" t="s">
        <v>19</v>
      </c>
      <c r="B8" s="14"/>
      <c r="C8" s="14"/>
      <c r="D8" s="3">
        <v>46000</v>
      </c>
    </row>
    <row r="9" spans="1:6" x14ac:dyDescent="0.2">
      <c r="A9" s="14" t="s">
        <v>14</v>
      </c>
      <c r="B9" s="14"/>
      <c r="C9" s="14"/>
      <c r="D9" s="3">
        <v>2500</v>
      </c>
    </row>
    <row r="10" spans="1:6" x14ac:dyDescent="0.2">
      <c r="A10" s="15" t="s">
        <v>15</v>
      </c>
      <c r="B10" s="16"/>
      <c r="C10" s="17"/>
      <c r="D10" s="3">
        <v>3316</v>
      </c>
    </row>
    <row r="11" spans="1:6" x14ac:dyDescent="0.2">
      <c r="A11" s="5" t="s">
        <v>16</v>
      </c>
      <c r="B11" s="6"/>
      <c r="C11" s="7"/>
      <c r="D11" s="3">
        <v>800</v>
      </c>
    </row>
    <row r="12" spans="1:6" x14ac:dyDescent="0.2">
      <c r="A12" s="5" t="s">
        <v>17</v>
      </c>
      <c r="B12" s="6"/>
      <c r="C12" s="7"/>
      <c r="D12" s="3">
        <v>1355</v>
      </c>
    </row>
    <row r="13" spans="1:6" x14ac:dyDescent="0.2">
      <c r="A13" s="5" t="s">
        <v>18</v>
      </c>
      <c r="B13" s="6"/>
      <c r="C13" s="7"/>
      <c r="D13" s="3">
        <v>6500</v>
      </c>
    </row>
    <row r="15" spans="1:6" x14ac:dyDescent="0.2">
      <c r="A15" s="8" t="s">
        <v>7</v>
      </c>
    </row>
    <row r="16" spans="1:6" x14ac:dyDescent="0.2">
      <c r="A16" s="14" t="s">
        <v>8</v>
      </c>
      <c r="B16" s="14"/>
      <c r="C16" s="14"/>
      <c r="D16" s="3">
        <f>F4*D8</f>
        <v>569480</v>
      </c>
    </row>
    <row r="17" spans="1:4" x14ac:dyDescent="0.2">
      <c r="A17" s="14" t="s">
        <v>9</v>
      </c>
      <c r="B17" s="14"/>
      <c r="C17" s="14"/>
      <c r="D17" s="3">
        <f>(B4*D9)+(D4*D9)</f>
        <v>547500</v>
      </c>
    </row>
    <row r="18" spans="1:4" x14ac:dyDescent="0.2">
      <c r="A18" s="14" t="s">
        <v>22</v>
      </c>
      <c r="B18" s="14"/>
      <c r="C18" s="14"/>
      <c r="D18" s="3">
        <f>E4*D10</f>
        <v>301756</v>
      </c>
    </row>
    <row r="19" spans="1:4" x14ac:dyDescent="0.2">
      <c r="A19" s="14" t="s">
        <v>10</v>
      </c>
      <c r="B19" s="14"/>
      <c r="C19" s="14"/>
      <c r="D19" s="3">
        <f>C4*D13</f>
        <v>175500</v>
      </c>
    </row>
    <row r="21" spans="1:4" x14ac:dyDescent="0.2">
      <c r="C21" s="8" t="s">
        <v>11</v>
      </c>
      <c r="D21" s="8">
        <f>SUM(D16:D19)</f>
        <v>1594236</v>
      </c>
    </row>
    <row r="23" spans="1:4" x14ac:dyDescent="0.2">
      <c r="A23" s="10" t="s">
        <v>12</v>
      </c>
    </row>
    <row r="24" spans="1:4" x14ac:dyDescent="0.2">
      <c r="A24" s="14" t="s">
        <v>8</v>
      </c>
      <c r="B24" s="14"/>
      <c r="C24" s="14"/>
      <c r="D24" s="3">
        <f>D16</f>
        <v>569480</v>
      </c>
    </row>
    <row r="25" spans="1:4" x14ac:dyDescent="0.2">
      <c r="A25" s="14" t="s">
        <v>20</v>
      </c>
      <c r="B25" s="14"/>
      <c r="C25" s="14"/>
      <c r="D25" s="3">
        <f>(B4+D4)*D11</f>
        <v>175200</v>
      </c>
    </row>
    <row r="26" spans="1:4" x14ac:dyDescent="0.2">
      <c r="A26" s="14" t="s">
        <v>21</v>
      </c>
      <c r="B26" s="14"/>
      <c r="C26" s="14"/>
      <c r="D26" s="3">
        <f>E4*D12</f>
        <v>123305</v>
      </c>
    </row>
    <row r="27" spans="1:4" x14ac:dyDescent="0.2">
      <c r="A27" s="14" t="s">
        <v>10</v>
      </c>
      <c r="B27" s="14"/>
      <c r="C27" s="14"/>
      <c r="D27" s="3">
        <f>C4*D13</f>
        <v>175500</v>
      </c>
    </row>
    <row r="29" spans="1:4" x14ac:dyDescent="0.2">
      <c r="C29" s="9" t="s">
        <v>11</v>
      </c>
      <c r="D29" s="9">
        <f>SUM(D24:D27)</f>
        <v>1043485</v>
      </c>
    </row>
    <row r="32" spans="1:4" x14ac:dyDescent="0.2">
      <c r="A32" s="12" t="s">
        <v>26</v>
      </c>
      <c r="B32" s="12"/>
      <c r="C32" s="12"/>
      <c r="D32" s="12"/>
    </row>
    <row r="33" spans="1:3" x14ac:dyDescent="0.2">
      <c r="A33" t="s">
        <v>8</v>
      </c>
      <c r="B33" s="13" t="s">
        <v>29</v>
      </c>
      <c r="C33" s="13"/>
    </row>
    <row r="34" spans="1:3" x14ac:dyDescent="0.2">
      <c r="A34" t="s">
        <v>23</v>
      </c>
      <c r="B34" s="13" t="s">
        <v>30</v>
      </c>
      <c r="C34" s="13"/>
    </row>
    <row r="35" spans="1:3" x14ac:dyDescent="0.2">
      <c r="A35" t="s">
        <v>24</v>
      </c>
      <c r="B35" s="13" t="s">
        <v>28</v>
      </c>
      <c r="C35" s="13"/>
    </row>
    <row r="36" spans="1:3" x14ac:dyDescent="0.2">
      <c r="A36" t="s">
        <v>25</v>
      </c>
      <c r="B36" s="13" t="s">
        <v>27</v>
      </c>
      <c r="C36" s="13"/>
    </row>
  </sheetData>
  <mergeCells count="16">
    <mergeCell ref="A8:C8"/>
    <mergeCell ref="A9:C9"/>
    <mergeCell ref="A24:C24"/>
    <mergeCell ref="A25:C25"/>
    <mergeCell ref="A26:C26"/>
    <mergeCell ref="A27:C27"/>
    <mergeCell ref="A10:C10"/>
    <mergeCell ref="A17:C17"/>
    <mergeCell ref="A18:C18"/>
    <mergeCell ref="A19:C19"/>
    <mergeCell ref="A16:C16"/>
    <mergeCell ref="A32:D32"/>
    <mergeCell ref="B33:C33"/>
    <mergeCell ref="B34:C34"/>
    <mergeCell ref="B35:C35"/>
    <mergeCell ref="B36:C3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6"/>
  <sheetViews>
    <sheetView tabSelected="1" workbookViewId="0">
      <selection activeCell="E45" sqref="E45"/>
    </sheetView>
  </sheetViews>
  <sheetFormatPr baseColWidth="10" defaultColWidth="8.83203125" defaultRowHeight="15" x14ac:dyDescent="0.2"/>
  <cols>
    <col min="1" max="1" width="12.33203125" customWidth="1"/>
    <col min="2" max="2" width="12" customWidth="1"/>
    <col min="3" max="3" width="8.83203125" customWidth="1"/>
  </cols>
  <sheetData>
    <row r="1" spans="1:6" x14ac:dyDescent="0.2">
      <c r="A1" s="18" t="s">
        <v>31</v>
      </c>
      <c r="B1" s="19"/>
    </row>
    <row r="3" spans="1:6" x14ac:dyDescent="0.2">
      <c r="A3" s="1" t="s">
        <v>6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 x14ac:dyDescent="0.2">
      <c r="A4" s="2">
        <v>173</v>
      </c>
      <c r="B4" s="2">
        <v>187</v>
      </c>
      <c r="C4" s="2">
        <v>66</v>
      </c>
      <c r="D4" s="2">
        <v>121</v>
      </c>
      <c r="E4" s="2">
        <v>87</v>
      </c>
      <c r="F4" s="2">
        <v>22.3</v>
      </c>
    </row>
    <row r="7" spans="1:6" x14ac:dyDescent="0.2">
      <c r="A7" s="4" t="s">
        <v>13</v>
      </c>
    </row>
    <row r="8" spans="1:6" x14ac:dyDescent="0.2">
      <c r="A8" s="14" t="s">
        <v>19</v>
      </c>
      <c r="B8" s="14"/>
      <c r="C8" s="14"/>
      <c r="D8" s="3">
        <v>46000</v>
      </c>
    </row>
    <row r="9" spans="1:6" x14ac:dyDescent="0.2">
      <c r="A9" s="14" t="s">
        <v>14</v>
      </c>
      <c r="B9" s="14"/>
      <c r="C9" s="14"/>
      <c r="D9" s="3">
        <v>2500</v>
      </c>
    </row>
    <row r="10" spans="1:6" x14ac:dyDescent="0.2">
      <c r="A10" s="15" t="s">
        <v>15</v>
      </c>
      <c r="B10" s="16"/>
      <c r="C10" s="17"/>
      <c r="D10" s="3">
        <v>3316</v>
      </c>
    </row>
    <row r="11" spans="1:6" x14ac:dyDescent="0.2">
      <c r="A11" s="5" t="s">
        <v>16</v>
      </c>
      <c r="B11" s="6"/>
      <c r="C11" s="7"/>
      <c r="D11" s="3">
        <v>800</v>
      </c>
    </row>
    <row r="12" spans="1:6" x14ac:dyDescent="0.2">
      <c r="A12" s="5" t="s">
        <v>17</v>
      </c>
      <c r="B12" s="6"/>
      <c r="C12" s="7"/>
      <c r="D12" s="3">
        <v>1355</v>
      </c>
    </row>
    <row r="13" spans="1:6" x14ac:dyDescent="0.2">
      <c r="A13" s="5" t="s">
        <v>18</v>
      </c>
      <c r="B13" s="6"/>
      <c r="C13" s="7"/>
      <c r="D13" s="3">
        <v>6500</v>
      </c>
    </row>
    <row r="15" spans="1:6" x14ac:dyDescent="0.2">
      <c r="A15" s="8" t="s">
        <v>7</v>
      </c>
    </row>
    <row r="16" spans="1:6" x14ac:dyDescent="0.2">
      <c r="A16" s="14" t="s">
        <v>8</v>
      </c>
      <c r="B16" s="14"/>
      <c r="C16" s="14"/>
      <c r="D16" s="3">
        <f>F4*D8</f>
        <v>1025800</v>
      </c>
    </row>
    <row r="17" spans="1:4" x14ac:dyDescent="0.2">
      <c r="A17" s="14" t="s">
        <v>9</v>
      </c>
      <c r="B17" s="14"/>
      <c r="C17" s="14"/>
      <c r="D17" s="3">
        <f>(B4*D9)+(D4*D9)</f>
        <v>770000</v>
      </c>
    </row>
    <row r="18" spans="1:4" x14ac:dyDescent="0.2">
      <c r="A18" s="14" t="s">
        <v>22</v>
      </c>
      <c r="B18" s="14"/>
      <c r="C18" s="14"/>
      <c r="D18" s="3">
        <f>E4*D10</f>
        <v>288492</v>
      </c>
    </row>
    <row r="19" spans="1:4" x14ac:dyDescent="0.2">
      <c r="A19" s="14" t="s">
        <v>10</v>
      </c>
      <c r="B19" s="14"/>
      <c r="C19" s="14"/>
      <c r="D19" s="3">
        <f>C4*D13</f>
        <v>429000</v>
      </c>
    </row>
    <row r="21" spans="1:4" x14ac:dyDescent="0.2">
      <c r="C21" s="8" t="s">
        <v>11</v>
      </c>
      <c r="D21" s="8">
        <f>SUM(D16:D19)</f>
        <v>2513292</v>
      </c>
    </row>
    <row r="23" spans="1:4" x14ac:dyDescent="0.2">
      <c r="A23" s="10" t="s">
        <v>12</v>
      </c>
    </row>
    <row r="24" spans="1:4" x14ac:dyDescent="0.2">
      <c r="A24" s="14" t="s">
        <v>8</v>
      </c>
      <c r="B24" s="14"/>
      <c r="C24" s="14"/>
      <c r="D24" s="3">
        <f>D16</f>
        <v>1025800</v>
      </c>
    </row>
    <row r="25" spans="1:4" x14ac:dyDescent="0.2">
      <c r="A25" s="14" t="s">
        <v>20</v>
      </c>
      <c r="B25" s="14"/>
      <c r="C25" s="14"/>
      <c r="D25" s="3">
        <f>(B4+D4)*D11</f>
        <v>246400</v>
      </c>
    </row>
    <row r="26" spans="1:4" x14ac:dyDescent="0.2">
      <c r="A26" s="14" t="s">
        <v>21</v>
      </c>
      <c r="B26" s="14"/>
      <c r="C26" s="14"/>
      <c r="D26" s="3">
        <f>E4*D12</f>
        <v>117885</v>
      </c>
    </row>
    <row r="27" spans="1:4" x14ac:dyDescent="0.2">
      <c r="A27" s="14" t="s">
        <v>10</v>
      </c>
      <c r="B27" s="14"/>
      <c r="C27" s="14"/>
      <c r="D27" s="3">
        <f>C4*D13</f>
        <v>429000</v>
      </c>
    </row>
    <row r="29" spans="1:4" x14ac:dyDescent="0.2">
      <c r="C29" s="9" t="s">
        <v>11</v>
      </c>
      <c r="D29" s="9">
        <f>SUM(D24:D27)</f>
        <v>1819085</v>
      </c>
    </row>
    <row r="32" spans="1:4" x14ac:dyDescent="0.2">
      <c r="A32" s="12" t="s">
        <v>26</v>
      </c>
      <c r="B32" s="12"/>
      <c r="C32" s="12"/>
      <c r="D32" s="12"/>
    </row>
    <row r="33" spans="1:3" x14ac:dyDescent="0.2">
      <c r="A33" t="s">
        <v>8</v>
      </c>
      <c r="B33" s="13" t="s">
        <v>29</v>
      </c>
      <c r="C33" s="13"/>
    </row>
    <row r="34" spans="1:3" x14ac:dyDescent="0.2">
      <c r="A34" t="s">
        <v>23</v>
      </c>
      <c r="B34" s="13" t="s">
        <v>30</v>
      </c>
      <c r="C34" s="13"/>
    </row>
    <row r="35" spans="1:3" x14ac:dyDescent="0.2">
      <c r="A35" t="s">
        <v>24</v>
      </c>
      <c r="B35" s="13" t="s">
        <v>28</v>
      </c>
      <c r="C35" s="13"/>
    </row>
    <row r="36" spans="1:3" x14ac:dyDescent="0.2">
      <c r="A36" t="s">
        <v>25</v>
      </c>
      <c r="B36" s="13" t="s">
        <v>27</v>
      </c>
      <c r="C36" s="13"/>
    </row>
  </sheetData>
  <mergeCells count="17">
    <mergeCell ref="A18:C18"/>
    <mergeCell ref="A1:B1"/>
    <mergeCell ref="B33:C33"/>
    <mergeCell ref="B34:C34"/>
    <mergeCell ref="B35:C35"/>
    <mergeCell ref="A8:C8"/>
    <mergeCell ref="A9:C9"/>
    <mergeCell ref="A10:C10"/>
    <mergeCell ref="A16:C16"/>
    <mergeCell ref="A17:C17"/>
    <mergeCell ref="B36:C36"/>
    <mergeCell ref="A19:C19"/>
    <mergeCell ref="A24:C24"/>
    <mergeCell ref="A25:C25"/>
    <mergeCell ref="A26:C26"/>
    <mergeCell ref="A27:C27"/>
    <mergeCell ref="A32:D3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народный</vt:lpstr>
      <vt:lpstr>дом алексея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2021-04-15T15:24:19Z</dcterms:modified>
</cp:coreProperties>
</file>